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IS_Communications\eRA Communications\Team 3\2023_BT3\"/>
    </mc:Choice>
  </mc:AlternateContent>
  <xr:revisionPtr revIDLastSave="0" documentId="13_ncr:1_{B1041D04-A3D7-4C02-BF38-893FD375BA41}" xr6:coauthVersionLast="47" xr6:coauthVersionMax="47" xr10:uidLastSave="{00000000-0000-0000-0000-000000000000}"/>
  <bookViews>
    <workbookView xWindow="4380" yWindow="2835" windowWidth="21600" windowHeight="11385" tabRatio="198" xr2:uid="{00000000-000D-0000-FFFF-FFFF00000000}"/>
  </bookViews>
  <sheets>
    <sheet name="Stipend Tab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2" l="1"/>
  <c r="S22" i="2"/>
  <c r="S21" i="2"/>
  <c r="S20" i="2"/>
  <c r="S19" i="2"/>
  <c r="S18" i="2"/>
  <c r="S17" i="2"/>
  <c r="S16" i="2"/>
  <c r="S15" i="2"/>
  <c r="S12" i="2"/>
  <c r="R22" i="2"/>
  <c r="P22" i="2"/>
  <c r="N22" i="2"/>
  <c r="L22" i="2"/>
  <c r="J22" i="2"/>
  <c r="H22" i="2"/>
  <c r="F22" i="2"/>
  <c r="R21" i="2"/>
  <c r="P21" i="2"/>
  <c r="N21" i="2"/>
  <c r="L21" i="2"/>
  <c r="J21" i="2"/>
  <c r="H21" i="2"/>
  <c r="F21" i="2"/>
  <c r="R20" i="2"/>
  <c r="P20" i="2"/>
  <c r="N20" i="2"/>
  <c r="L20" i="2"/>
  <c r="J20" i="2"/>
  <c r="H20" i="2"/>
  <c r="F20" i="2"/>
  <c r="D20" i="2"/>
  <c r="R19" i="2"/>
  <c r="P19" i="2"/>
  <c r="N19" i="2"/>
  <c r="L19" i="2"/>
  <c r="J19" i="2"/>
  <c r="H19" i="2"/>
  <c r="F19" i="2"/>
  <c r="D19" i="2"/>
  <c r="R18" i="2"/>
  <c r="P18" i="2"/>
  <c r="N18" i="2"/>
  <c r="L18" i="2"/>
  <c r="J18" i="2"/>
  <c r="H18" i="2"/>
  <c r="F18" i="2"/>
  <c r="D18" i="2"/>
  <c r="R17" i="2"/>
  <c r="P17" i="2"/>
  <c r="N17" i="2"/>
  <c r="L17" i="2"/>
  <c r="J17" i="2"/>
  <c r="H17" i="2"/>
  <c r="F17" i="2"/>
  <c r="D17" i="2"/>
  <c r="R16" i="2"/>
  <c r="P16" i="2"/>
  <c r="N16" i="2"/>
  <c r="L16" i="2"/>
  <c r="J16" i="2"/>
  <c r="H16" i="2"/>
  <c r="F16" i="2"/>
  <c r="D16" i="2"/>
  <c r="R15" i="2"/>
  <c r="P15" i="2"/>
  <c r="N15" i="2"/>
  <c r="L15" i="2"/>
  <c r="J15" i="2"/>
  <c r="H15" i="2"/>
  <c r="F15" i="2"/>
  <c r="D15" i="2"/>
  <c r="R12" i="2"/>
  <c r="P12" i="2"/>
  <c r="N12" i="2"/>
  <c r="L12" i="2"/>
  <c r="J12" i="2"/>
  <c r="H12" i="2"/>
  <c r="F12" i="2"/>
  <c r="D12" i="2"/>
  <c r="R6" i="2"/>
  <c r="P6" i="2"/>
  <c r="N6" i="2"/>
  <c r="L6" i="2"/>
  <c r="J6" i="2"/>
  <c r="H6" i="2"/>
  <c r="F6" i="2"/>
  <c r="D6" i="2"/>
  <c r="R5" i="2"/>
  <c r="P5" i="2"/>
  <c r="N5" i="2"/>
</calcChain>
</file>

<file path=xl/sharedStrings.xml><?xml version="1.0" encoding="utf-8"?>
<sst xmlns="http://schemas.openxmlformats.org/spreadsheetml/2006/main" count="47" uniqueCount="40">
  <si>
    <t>Prebac-Jr/Sr</t>
  </si>
  <si>
    <t>Prebac-Fr/So</t>
  </si>
  <si>
    <t xml:space="preserve">Postdoc </t>
  </si>
  <si>
    <t>% Inc</t>
  </si>
  <si>
    <t>Kirschstein-NRSA Stipend History</t>
  </si>
  <si>
    <t>Pre-doc</t>
  </si>
  <si>
    <t>Post-doc Level 0</t>
  </si>
  <si>
    <t>Post-doc Level 1</t>
  </si>
  <si>
    <t>Post-doc Level 2</t>
  </si>
  <si>
    <t>Post-doc Level 3</t>
  </si>
  <si>
    <t>Post-doc Level 5</t>
  </si>
  <si>
    <t>Post-doc Level 4</t>
  </si>
  <si>
    <t>Post-doc Level 6</t>
  </si>
  <si>
    <t>NOT-OD-10-047</t>
  </si>
  <si>
    <t>NOT-OD-09-075</t>
  </si>
  <si>
    <t>NOT-OD-08-036</t>
  </si>
  <si>
    <t>NOT-OD-07-057</t>
  </si>
  <si>
    <t>NOT-OD-04-023</t>
  </si>
  <si>
    <t>NOT-OD-03-036</t>
  </si>
  <si>
    <t>NOT-OD-02-028</t>
  </si>
  <si>
    <t>NOT-OD-01-011</t>
  </si>
  <si>
    <t>Juniors/Seniors</t>
  </si>
  <si>
    <t>Freshmen/Sophomore</t>
  </si>
  <si>
    <t>Undergraduates in the MARC and COR Programs</t>
  </si>
  <si>
    <t>Pre- and Post-Doctoral Kirschstein-NRSA Participants</t>
  </si>
  <si>
    <t>NIH Guide Announcement Numbers and Hyperlinks:</t>
  </si>
  <si>
    <t>NOT-OD-11-067</t>
  </si>
  <si>
    <t>NOT-OD-12-033</t>
  </si>
  <si>
    <t>NOT-OD-14-046</t>
  </si>
  <si>
    <t>NOT-OD-13-064</t>
  </si>
  <si>
    <t>NOT-OD-15-048</t>
  </si>
  <si>
    <t>NOT-OD-16-062</t>
  </si>
  <si>
    <t>NOT-OD-18-175</t>
  </si>
  <si>
    <t>NOT-OD-17-084</t>
  </si>
  <si>
    <t>NOT-OD-19-036</t>
  </si>
  <si>
    <t>NOT-OD-20-070</t>
  </si>
  <si>
    <t>NOT-OD-21-049</t>
  </si>
  <si>
    <t>Post-doc Level 7 or More</t>
  </si>
  <si>
    <t>NOT-OD-22-132</t>
  </si>
  <si>
    <t>NOT-OD-23-076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</si>
</sst>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left" indent="1"/>
    </xf>
    <xf numFmtId="9" fontId="0" fillId="0" borderId="0" xfId="4" applyNumberFormat="1" applyFont="1"/>
    <xf numFmtId="0" fontId="0" fillId="0" borderId="1" xfId="0" applyBorder="1"/>
    <xf numFmtId="9" fontId="0" fillId="0" borderId="1" xfId="4" applyNumberFormat="1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164" fontId="0" fillId="0" borderId="3" xfId="1" applyNumberFormat="1" applyFont="1" applyBorder="1"/>
    <xf numFmtId="164" fontId="0" fillId="0" borderId="3" xfId="1" applyNumberFormat="1" applyFont="1" applyBorder="1" applyAlignment="1">
      <alignment horizontal="left" indent="1"/>
    </xf>
    <xf numFmtId="9" fontId="0" fillId="0" borderId="4" xfId="4" applyNumberFormat="1" applyFont="1" applyBorder="1"/>
    <xf numFmtId="9" fontId="0" fillId="0" borderId="3" xfId="4" applyNumberFormat="1" applyFont="1" applyBorder="1"/>
    <xf numFmtId="0" fontId="0" fillId="0" borderId="4" xfId="0" applyBorder="1"/>
    <xf numFmtId="0" fontId="0" fillId="0" borderId="5" xfId="0" applyBorder="1"/>
    <xf numFmtId="164" fontId="0" fillId="0" borderId="1" xfId="1" applyNumberFormat="1" applyFont="1" applyBorder="1"/>
    <xf numFmtId="164" fontId="0" fillId="0" borderId="4" xfId="1" applyNumberFormat="1" applyFont="1" applyBorder="1"/>
    <xf numFmtId="0" fontId="2" fillId="0" borderId="2" xfId="1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64" fontId="0" fillId="0" borderId="7" xfId="1" applyNumberFormat="1" applyFont="1" applyBorder="1"/>
    <xf numFmtId="164" fontId="0" fillId="0" borderId="7" xfId="1" applyNumberFormat="1" applyFont="1" applyBorder="1" applyAlignment="1">
      <alignment horizontal="left" indent="1"/>
    </xf>
    <xf numFmtId="9" fontId="0" fillId="0" borderId="7" xfId="4" applyNumberFormat="1" applyFont="1" applyBorder="1"/>
    <xf numFmtId="164" fontId="4" fillId="0" borderId="0" xfId="1" applyNumberFormat="1" applyFont="1" applyFill="1"/>
    <xf numFmtId="164" fontId="4" fillId="0" borderId="3" xfId="1" applyNumberFormat="1" applyFont="1" applyFill="1" applyBorder="1"/>
    <xf numFmtId="3" fontId="5" fillId="0" borderId="7" xfId="0" applyNumberFormat="1" applyFont="1" applyBorder="1"/>
    <xf numFmtId="0" fontId="0" fillId="0" borderId="7" xfId="0" applyBorder="1"/>
    <xf numFmtId="0" fontId="6" fillId="0" borderId="0" xfId="0" applyFont="1"/>
    <xf numFmtId="164" fontId="7" fillId="0" borderId="0" xfId="1" applyNumberFormat="1" applyFont="1"/>
    <xf numFmtId="164" fontId="7" fillId="0" borderId="0" xfId="1" applyNumberFormat="1" applyFont="1" applyAlignment="1">
      <alignment horizontal="left" indent="1"/>
    </xf>
    <xf numFmtId="0" fontId="7" fillId="0" borderId="0" xfId="0" applyFont="1"/>
    <xf numFmtId="0" fontId="3" fillId="0" borderId="0" xfId="3" applyAlignment="1" applyProtection="1"/>
    <xf numFmtId="0" fontId="2" fillId="0" borderId="0" xfId="0" applyFont="1" applyFill="1" applyBorder="1"/>
    <xf numFmtId="0" fontId="0" fillId="0" borderId="0" xfId="0" applyFill="1" applyBorder="1"/>
    <xf numFmtId="42" fontId="0" fillId="0" borderId="0" xfId="0" applyNumberFormat="1"/>
    <xf numFmtId="42" fontId="8" fillId="0" borderId="0" xfId="0" applyNumberFormat="1" applyFont="1"/>
    <xf numFmtId="43" fontId="0" fillId="0" borderId="0" xfId="0" applyNumberFormat="1"/>
    <xf numFmtId="42" fontId="12" fillId="0" borderId="0" xfId="0" applyNumberFormat="1" applyFont="1" applyAlignment="1">
      <alignment horizontal="center"/>
    </xf>
    <xf numFmtId="0" fontId="2" fillId="0" borderId="0" xfId="0" applyFont="1"/>
    <xf numFmtId="164" fontId="2" fillId="0" borderId="1" xfId="1" applyNumberFormat="1" applyFont="1" applyBorder="1"/>
    <xf numFmtId="164" fontId="2" fillId="0" borderId="0" xfId="1" applyNumberFormat="1" applyFont="1" applyAlignment="1">
      <alignment horizontal="left" indent="1"/>
    </xf>
    <xf numFmtId="0" fontId="2" fillId="0" borderId="1" xfId="0" applyFont="1" applyBorder="1"/>
    <xf numFmtId="164" fontId="2" fillId="0" borderId="0" xfId="1" applyNumberFormat="1" applyFont="1"/>
    <xf numFmtId="164" fontId="0" fillId="0" borderId="7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3" applyFont="1" applyAlignment="1" applyProtection="1"/>
    <xf numFmtId="0" fontId="2" fillId="2" borderId="0" xfId="0" applyFont="1" applyFill="1" applyAlignment="1">
      <alignment wrapText="1"/>
    </xf>
    <xf numFmtId="0" fontId="9" fillId="0" borderId="7" xfId="0" applyFont="1" applyBorder="1"/>
    <xf numFmtId="0" fontId="2" fillId="2" borderId="5" xfId="0" applyFont="1" applyFill="1" applyBorder="1" applyAlignment="1">
      <alignment wrapText="1"/>
    </xf>
    <xf numFmtId="0" fontId="3" fillId="0" borderId="0" xfId="3" applyAlignment="1" applyProtection="1">
      <alignment horizontal="center" wrapText="1"/>
    </xf>
    <xf numFmtId="0" fontId="0" fillId="0" borderId="0" xfId="0" applyAlignment="1">
      <alignment horizontal="center"/>
    </xf>
    <xf numFmtId="0" fontId="3" fillId="0" borderId="0" xfId="3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8" xfId="0" applyBorder="1"/>
    <xf numFmtId="6" fontId="0" fillId="0" borderId="7" xfId="0" applyNumberFormat="1" applyBorder="1"/>
    <xf numFmtId="6" fontId="0" fillId="0" borderId="9" xfId="0" applyNumberFormat="1" applyBorder="1"/>
    <xf numFmtId="0" fontId="0" fillId="0" borderId="10" xfId="0" applyBorder="1"/>
    <xf numFmtId="0" fontId="1" fillId="0" borderId="5" xfId="0" applyFont="1" applyBorder="1"/>
    <xf numFmtId="165" fontId="0" fillId="0" borderId="7" xfId="1" applyNumberFormat="1" applyFont="1" applyFill="1" applyBorder="1"/>
    <xf numFmtId="165" fontId="12" fillId="0" borderId="7" xfId="1" applyNumberFormat="1" applyFont="1" applyBorder="1" applyAlignment="1">
      <alignment horizontal="left" vertical="center" wrapText="1" indent="4"/>
    </xf>
    <xf numFmtId="165" fontId="0" fillId="0" borderId="7" xfId="0" applyNumberFormat="1" applyBorder="1"/>
    <xf numFmtId="165" fontId="0" fillId="0" borderId="7" xfId="2" applyNumberFormat="1" applyFont="1" applyBorder="1" applyAlignment="1">
      <alignment horizontal="right"/>
    </xf>
    <xf numFmtId="165" fontId="0" fillId="0" borderId="7" xfId="2" applyNumberFormat="1" applyFont="1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Alignment="1">
      <alignment horizontal="right"/>
    </xf>
    <xf numFmtId="165" fontId="0" fillId="0" borderId="0" xfId="2" applyNumberFormat="1" applyFont="1" applyAlignment="1">
      <alignment horizontal="center"/>
    </xf>
    <xf numFmtId="165" fontId="12" fillId="0" borderId="12" xfId="1" applyNumberFormat="1" applyFont="1" applyBorder="1" applyAlignment="1">
      <alignment horizontal="left" vertical="center" wrapText="1" indent="4"/>
    </xf>
    <xf numFmtId="165" fontId="0" fillId="0" borderId="11" xfId="0" applyNumberFormat="1" applyBorder="1"/>
    <xf numFmtId="6" fontId="0" fillId="0" borderId="5" xfId="0" applyNumberFormat="1" applyBorder="1"/>
    <xf numFmtId="6" fontId="0" fillId="0" borderId="13" xfId="0" applyNumberFormat="1" applyBorder="1"/>
    <xf numFmtId="0" fontId="0" fillId="0" borderId="13" xfId="0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ants.nih.gov/grants/guide/notice-files/NOT-OD-01-011.html" TargetMode="External"/><Relationship Id="rId13" Type="http://schemas.openxmlformats.org/officeDocument/2006/relationships/hyperlink" Target="http://grants.nih.gov/grants/guide/notice-files/NOT-OD-15-048.html" TargetMode="External"/><Relationship Id="rId18" Type="http://schemas.openxmlformats.org/officeDocument/2006/relationships/hyperlink" Target="https://grants.nih.gov/grants/guide/notice-files/NOT-OD-21-049.html" TargetMode="External"/><Relationship Id="rId3" Type="http://schemas.openxmlformats.org/officeDocument/2006/relationships/hyperlink" Target="http://grants.nih.gov/grants/guide/notice-files/NOT-OD-08-036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grants.nih.gov/grants/guide/notice-files/NOT-OD-02-028.html" TargetMode="External"/><Relationship Id="rId12" Type="http://schemas.openxmlformats.org/officeDocument/2006/relationships/hyperlink" Target="http://grants.nih.gov/grants/guide/notice-files/NOT-OD-13-064.html" TargetMode="External"/><Relationship Id="rId17" Type="http://schemas.openxmlformats.org/officeDocument/2006/relationships/hyperlink" Target="https://grants.nih.gov/grants/guide/notice-files/NOT-OD-20-070.html" TargetMode="External"/><Relationship Id="rId2" Type="http://schemas.openxmlformats.org/officeDocument/2006/relationships/hyperlink" Target="http://grants.nih.gov/grants/guide/notice-files/NOT-OD-09-075.html" TargetMode="External"/><Relationship Id="rId16" Type="http://schemas.openxmlformats.org/officeDocument/2006/relationships/hyperlink" Target="https://grants.nih.gov/grants/guide/notice-files/NOT-OD-17-084.html" TargetMode="External"/><Relationship Id="rId20" Type="http://schemas.openxmlformats.org/officeDocument/2006/relationships/hyperlink" Target="https://grants.nih.gov/grants/guide/notice-files/NOT-OD-23-076.html" TargetMode="External"/><Relationship Id="rId1" Type="http://schemas.openxmlformats.org/officeDocument/2006/relationships/hyperlink" Target="http://grants2.nih.gov/grants/guide/notice-files/NOT-OD-10-047.html" TargetMode="External"/><Relationship Id="rId6" Type="http://schemas.openxmlformats.org/officeDocument/2006/relationships/hyperlink" Target="http://grants.nih.gov/grants/guide/notice-files/NOT-OD-03-036.html" TargetMode="External"/><Relationship Id="rId11" Type="http://schemas.openxmlformats.org/officeDocument/2006/relationships/hyperlink" Target="http://grants.nih.gov/grants/guide/notice-files/NOT-OD-14-046.html" TargetMode="External"/><Relationship Id="rId5" Type="http://schemas.openxmlformats.org/officeDocument/2006/relationships/hyperlink" Target="http://grants.nih.gov/grants/guide/notice-files/NOT-OD-04-023.html" TargetMode="External"/><Relationship Id="rId15" Type="http://schemas.openxmlformats.org/officeDocument/2006/relationships/hyperlink" Target="https://grants.nih.gov/grants/guide/notice-files/NOT-OD-18-175.html" TargetMode="External"/><Relationship Id="rId10" Type="http://schemas.openxmlformats.org/officeDocument/2006/relationships/hyperlink" Target="http://grants.nih.gov/grants/guide/notice-files/NOT-OD-12-033.html" TargetMode="External"/><Relationship Id="rId19" Type="http://schemas.openxmlformats.org/officeDocument/2006/relationships/hyperlink" Target="https://grants.nih.gov/grants/guide/notice-files/NOT-OD-22-132.html" TargetMode="External"/><Relationship Id="rId4" Type="http://schemas.openxmlformats.org/officeDocument/2006/relationships/hyperlink" Target="http://grants.nih.gov/grants/guide/notice-files/NOT-OD-07-057.html" TargetMode="External"/><Relationship Id="rId9" Type="http://schemas.openxmlformats.org/officeDocument/2006/relationships/hyperlink" Target="http://grants.nih.gov/grants/guide/notice-files/NOT-OD-11-067.html" TargetMode="External"/><Relationship Id="rId14" Type="http://schemas.openxmlformats.org/officeDocument/2006/relationships/hyperlink" Target="http://grants.nih.gov/grants/guide/notice-files/NOT-OD-16-06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7"/>
  <sheetViews>
    <sheetView tabSelected="1" workbookViewId="0">
      <pane xSplit="1" topLeftCell="AG1" activePane="topRight" state="frozen"/>
      <selection pane="topRight" activeCell="AO27" sqref="AO27"/>
    </sheetView>
  </sheetViews>
  <sheetFormatPr defaultRowHeight="12.75"/>
  <cols>
    <col min="1" max="1" width="52.140625" bestFit="1" customWidth="1"/>
    <col min="2" max="2" width="8.5703125" customWidth="1"/>
    <col min="3" max="3" width="9.42578125" customWidth="1"/>
    <col min="4" max="4" width="8.5703125" hidden="1" customWidth="1"/>
    <col min="5" max="5" width="8.5703125" customWidth="1"/>
    <col min="6" max="6" width="8.5703125" hidden="1" customWidth="1"/>
    <col min="7" max="7" width="8.5703125" customWidth="1"/>
    <col min="8" max="8" width="8.5703125" hidden="1" customWidth="1"/>
    <col min="9" max="9" width="8.5703125" customWidth="1"/>
    <col min="10" max="10" width="0" hidden="1" customWidth="1"/>
    <col min="11" max="11" width="8.5703125" customWidth="1"/>
    <col min="12" max="12" width="8.5703125" hidden="1" customWidth="1"/>
    <col min="13" max="13" width="8.5703125" customWidth="1"/>
    <col min="14" max="14" width="8.5703125" hidden="1" customWidth="1"/>
    <col min="15" max="15" width="8.5703125" customWidth="1"/>
    <col min="16" max="16" width="8.5703125" hidden="1" customWidth="1"/>
    <col min="17" max="17" width="8.5703125" customWidth="1"/>
    <col min="18" max="18" width="8.5703125" hidden="1" customWidth="1"/>
    <col min="19" max="20" width="8.5703125" customWidth="1"/>
    <col min="21" max="30" width="14.28515625" bestFit="1" customWidth="1"/>
    <col min="31" max="31" width="14.5703125" customWidth="1"/>
    <col min="32" max="32" width="16.7109375" customWidth="1"/>
    <col min="33" max="33" width="17.5703125" customWidth="1"/>
    <col min="34" max="34" width="14.5703125" customWidth="1"/>
    <col min="35" max="37" width="14.5703125" style="48" customWidth="1"/>
    <col min="38" max="38" width="13.85546875" customWidth="1"/>
    <col min="39" max="39" width="14.7109375" customWidth="1"/>
    <col min="40" max="41" width="14.28515625" bestFit="1" customWidth="1"/>
  </cols>
  <sheetData>
    <row r="1" spans="1:41" ht="20.25">
      <c r="A1" s="25" t="s">
        <v>4</v>
      </c>
      <c r="B1" s="26"/>
      <c r="C1" s="27"/>
      <c r="D1" s="28"/>
      <c r="E1" s="26"/>
      <c r="G1" s="1"/>
      <c r="I1" s="1"/>
      <c r="K1" s="1"/>
      <c r="M1" s="1"/>
      <c r="O1" s="1"/>
      <c r="Q1" s="1"/>
    </row>
    <row r="2" spans="1:41">
      <c r="B2" s="1"/>
      <c r="C2" s="2"/>
      <c r="E2" s="1"/>
      <c r="G2" s="1"/>
      <c r="I2" s="1"/>
      <c r="K2" s="1"/>
      <c r="M2" s="1"/>
      <c r="O2" s="1"/>
      <c r="Q2" s="1"/>
    </row>
    <row r="3" spans="1:41" ht="13.5" thickBot="1">
      <c r="A3" s="6"/>
      <c r="B3" s="16">
        <v>1975</v>
      </c>
      <c r="C3" s="16">
        <v>1980</v>
      </c>
      <c r="D3" s="17" t="s">
        <v>3</v>
      </c>
      <c r="E3" s="16">
        <v>1983</v>
      </c>
      <c r="F3" s="17" t="s">
        <v>3</v>
      </c>
      <c r="G3" s="16">
        <v>1985</v>
      </c>
      <c r="H3" s="17" t="s">
        <v>3</v>
      </c>
      <c r="I3" s="16">
        <v>1989</v>
      </c>
      <c r="J3" s="17" t="s">
        <v>3</v>
      </c>
      <c r="K3" s="16">
        <v>1991</v>
      </c>
      <c r="L3" s="17" t="s">
        <v>3</v>
      </c>
      <c r="M3" s="16">
        <v>1994</v>
      </c>
      <c r="N3" s="17" t="s">
        <v>3</v>
      </c>
      <c r="O3" s="16">
        <v>1997</v>
      </c>
      <c r="P3" s="17" t="s">
        <v>3</v>
      </c>
      <c r="Q3" s="16">
        <v>1998</v>
      </c>
      <c r="R3" s="6" t="s">
        <v>3</v>
      </c>
      <c r="S3" s="6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2007</v>
      </c>
      <c r="Z3" s="6">
        <v>2008</v>
      </c>
      <c r="AA3" s="6">
        <v>2009</v>
      </c>
      <c r="AB3" s="6">
        <v>2010</v>
      </c>
      <c r="AC3" s="42">
        <v>2011</v>
      </c>
      <c r="AD3" s="42">
        <v>2012</v>
      </c>
      <c r="AE3" s="42">
        <v>2013</v>
      </c>
      <c r="AF3" s="42">
        <v>2014</v>
      </c>
      <c r="AG3" s="42">
        <v>2015</v>
      </c>
      <c r="AH3" s="42">
        <v>2016</v>
      </c>
      <c r="AI3" s="6">
        <v>2017</v>
      </c>
      <c r="AJ3" s="6">
        <v>2018</v>
      </c>
      <c r="AK3" s="6">
        <v>2019</v>
      </c>
      <c r="AL3" s="50">
        <v>2020</v>
      </c>
      <c r="AM3" s="42">
        <v>2021</v>
      </c>
      <c r="AN3" s="42">
        <v>2022</v>
      </c>
      <c r="AO3" s="42">
        <v>2023</v>
      </c>
    </row>
    <row r="4" spans="1:41" ht="14.25" hidden="1" thickTop="1" thickBot="1">
      <c r="B4" s="14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21"/>
      <c r="AO4" s="7"/>
    </row>
    <row r="5" spans="1:41" ht="14.25" hidden="1" thickTop="1" thickBot="1">
      <c r="A5" s="7" t="s">
        <v>1</v>
      </c>
      <c r="B5" s="15"/>
      <c r="C5" s="9"/>
      <c r="D5" s="12"/>
      <c r="E5" s="8"/>
      <c r="F5" s="12"/>
      <c r="G5" s="8"/>
      <c r="H5" s="12"/>
      <c r="I5" s="8"/>
      <c r="J5" s="12"/>
      <c r="K5" s="8">
        <v>4800</v>
      </c>
      <c r="L5" s="10"/>
      <c r="M5" s="8">
        <v>5460</v>
      </c>
      <c r="N5" s="10">
        <f>(M5-K5)/K5</f>
        <v>0.13750000000000001</v>
      </c>
      <c r="O5" s="8">
        <v>6276</v>
      </c>
      <c r="P5" s="10">
        <f>(O5-M5)/M5</f>
        <v>0.14945054945054945</v>
      </c>
      <c r="Q5" s="8">
        <v>6420</v>
      </c>
      <c r="R5" s="11">
        <f>(Q5-O5)/O5</f>
        <v>2.2944550669216062E-2</v>
      </c>
      <c r="S5" s="22">
        <v>6420</v>
      </c>
      <c r="AO5" s="13"/>
    </row>
    <row r="6" spans="1:41" ht="14.25" hidden="1" thickTop="1" thickBot="1">
      <c r="A6" s="7" t="s">
        <v>0</v>
      </c>
      <c r="B6" s="15">
        <v>3000</v>
      </c>
      <c r="C6" s="9">
        <v>3900</v>
      </c>
      <c r="D6" s="10">
        <f>(C6-B6)/B6</f>
        <v>0.3</v>
      </c>
      <c r="E6" s="8">
        <v>4092</v>
      </c>
      <c r="F6" s="10">
        <f>(E6-C6)/C6</f>
        <v>4.9230769230769231E-2</v>
      </c>
      <c r="G6" s="8">
        <v>5004</v>
      </c>
      <c r="H6" s="10">
        <f>(G6-E6)/E6</f>
        <v>0.22287390029325513</v>
      </c>
      <c r="I6" s="8">
        <v>6504</v>
      </c>
      <c r="J6" s="10">
        <f>(I6-G6)/G6</f>
        <v>0.29976019184652281</v>
      </c>
      <c r="K6" s="8">
        <v>6732</v>
      </c>
      <c r="L6" s="10">
        <f>(K6-I6)/I6</f>
        <v>3.5055350553505532E-2</v>
      </c>
      <c r="M6" s="8">
        <v>7656</v>
      </c>
      <c r="N6" s="10">
        <f>(M6-K6)/K6</f>
        <v>0.13725490196078433</v>
      </c>
      <c r="O6" s="8">
        <v>8796</v>
      </c>
      <c r="P6" s="10">
        <f t="shared" ref="P6:P22" si="0">(O6-M6)/M6</f>
        <v>0.14890282131661442</v>
      </c>
      <c r="Q6" s="8">
        <v>8988</v>
      </c>
      <c r="R6" s="11">
        <f t="shared" ref="R6:R22" si="1">(Q6-O6)/O6</f>
        <v>2.1828103683492497E-2</v>
      </c>
      <c r="S6" s="22">
        <v>8988</v>
      </c>
      <c r="AO6" s="13"/>
    </row>
    <row r="7" spans="1:41" ht="14.25" hidden="1" thickTop="1" thickBot="1">
      <c r="B7" s="14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21"/>
      <c r="AO7" s="68"/>
    </row>
    <row r="8" spans="1:41" ht="13.5" thickTop="1">
      <c r="A8" s="44" t="s">
        <v>23</v>
      </c>
      <c r="B8" s="14"/>
      <c r="C8" s="2"/>
      <c r="D8" s="4"/>
      <c r="E8" s="1"/>
      <c r="F8" s="4"/>
      <c r="G8" s="1"/>
      <c r="H8" s="4"/>
      <c r="I8" s="1"/>
      <c r="J8" s="4"/>
      <c r="K8" s="1"/>
      <c r="L8" s="5"/>
      <c r="M8" s="1"/>
      <c r="N8" s="5"/>
      <c r="O8" s="1"/>
      <c r="P8" s="5"/>
      <c r="Q8" s="1"/>
      <c r="R8" s="3"/>
      <c r="S8" s="21"/>
      <c r="AL8" s="51"/>
      <c r="AO8" s="7"/>
    </row>
    <row r="9" spans="1:41">
      <c r="A9" s="45" t="s">
        <v>22</v>
      </c>
      <c r="B9" s="14"/>
      <c r="C9" s="2"/>
      <c r="D9" s="4"/>
      <c r="E9" s="1"/>
      <c r="F9" s="4"/>
      <c r="G9" s="1"/>
      <c r="H9" s="4"/>
      <c r="I9" s="1"/>
      <c r="J9" s="4"/>
      <c r="K9" s="1"/>
      <c r="L9" s="5"/>
      <c r="M9" s="1"/>
      <c r="N9" s="5"/>
      <c r="O9" s="1"/>
      <c r="P9" s="5"/>
      <c r="Q9" s="1"/>
      <c r="R9" s="3"/>
      <c r="S9" s="21"/>
      <c r="U9" s="18">
        <v>6948</v>
      </c>
      <c r="V9" s="18">
        <v>7296</v>
      </c>
      <c r="W9" s="18">
        <v>7512</v>
      </c>
      <c r="X9" s="18">
        <v>7812</v>
      </c>
      <c r="Y9" s="18">
        <v>7812</v>
      </c>
      <c r="Z9" s="18">
        <v>7812</v>
      </c>
      <c r="AA9" s="18">
        <v>7896</v>
      </c>
      <c r="AB9" s="18">
        <v>7980</v>
      </c>
      <c r="AC9" s="41">
        <v>8136</v>
      </c>
      <c r="AD9" s="41">
        <v>8304</v>
      </c>
      <c r="AE9" s="56">
        <v>8304</v>
      </c>
      <c r="AF9" s="57">
        <v>8472</v>
      </c>
      <c r="AG9" s="57">
        <v>8640</v>
      </c>
      <c r="AH9" s="58">
        <v>8808</v>
      </c>
      <c r="AI9" s="59">
        <v>8988</v>
      </c>
      <c r="AJ9" s="59">
        <v>9168</v>
      </c>
      <c r="AK9" s="60">
        <v>9360</v>
      </c>
      <c r="AL9" s="52">
        <v>13368</v>
      </c>
      <c r="AM9" s="52">
        <v>13644</v>
      </c>
      <c r="AN9" s="52">
        <v>13920</v>
      </c>
      <c r="AO9" s="66">
        <v>14340</v>
      </c>
    </row>
    <row r="10" spans="1:41">
      <c r="A10" s="45" t="s">
        <v>21</v>
      </c>
      <c r="B10" s="14"/>
      <c r="C10" s="2"/>
      <c r="D10" s="4"/>
      <c r="E10" s="1"/>
      <c r="F10" s="4"/>
      <c r="G10" s="1"/>
      <c r="H10" s="4"/>
      <c r="I10" s="1"/>
      <c r="J10" s="4"/>
      <c r="K10" s="1"/>
      <c r="L10" s="5"/>
      <c r="M10" s="1"/>
      <c r="N10" s="5"/>
      <c r="O10" s="1"/>
      <c r="P10" s="5"/>
      <c r="Q10" s="1"/>
      <c r="R10" s="3"/>
      <c r="S10" s="21"/>
      <c r="U10" s="18">
        <v>9732</v>
      </c>
      <c r="V10" s="18">
        <v>10224</v>
      </c>
      <c r="W10" s="18">
        <v>10536</v>
      </c>
      <c r="X10" s="18">
        <v>10956</v>
      </c>
      <c r="Y10" s="18">
        <v>10956</v>
      </c>
      <c r="Z10" s="18">
        <v>10956</v>
      </c>
      <c r="AA10" s="18">
        <v>11064</v>
      </c>
      <c r="AB10" s="18">
        <v>11172</v>
      </c>
      <c r="AC10" s="41">
        <v>11400</v>
      </c>
      <c r="AD10" s="41">
        <v>11628</v>
      </c>
      <c r="AE10" s="56">
        <v>11628</v>
      </c>
      <c r="AF10" s="57">
        <v>11856</v>
      </c>
      <c r="AG10" s="57">
        <v>12096</v>
      </c>
      <c r="AH10" s="58">
        <v>12336</v>
      </c>
      <c r="AI10" s="59">
        <v>12588</v>
      </c>
      <c r="AJ10" s="59">
        <v>12840</v>
      </c>
      <c r="AK10" s="60">
        <v>13104</v>
      </c>
      <c r="AL10" s="52">
        <v>13368</v>
      </c>
      <c r="AM10" s="52">
        <v>13644</v>
      </c>
      <c r="AN10" s="52">
        <v>13920</v>
      </c>
      <c r="AO10" s="66">
        <v>14340</v>
      </c>
    </row>
    <row r="11" spans="1:41">
      <c r="A11" s="46" t="s">
        <v>24</v>
      </c>
      <c r="B11" s="37"/>
      <c r="C11" s="38"/>
      <c r="D11" s="39"/>
      <c r="E11" s="40"/>
      <c r="F11" s="39"/>
      <c r="G11" s="40"/>
      <c r="H11" s="4"/>
      <c r="I11" s="1"/>
      <c r="J11" s="4"/>
      <c r="K11" s="1"/>
      <c r="L11" s="5"/>
      <c r="M11" s="1"/>
      <c r="N11" s="5"/>
      <c r="O11" s="1"/>
      <c r="P11" s="5"/>
      <c r="Q11" s="1"/>
      <c r="R11" s="3"/>
      <c r="S11" s="21"/>
      <c r="U11" s="18"/>
      <c r="V11" s="18"/>
      <c r="W11" s="18"/>
      <c r="X11" s="18"/>
      <c r="Y11" s="18"/>
      <c r="Z11" s="18"/>
      <c r="AA11" s="18"/>
      <c r="AB11" s="18"/>
      <c r="AC11" s="24"/>
      <c r="AD11" s="24"/>
      <c r="AE11" s="58"/>
      <c r="AF11" s="61"/>
      <c r="AG11" s="61"/>
      <c r="AH11" s="61"/>
      <c r="AI11" s="62"/>
      <c r="AJ11" s="62"/>
      <c r="AK11" s="63"/>
      <c r="AL11" s="13"/>
      <c r="AO11" s="13"/>
    </row>
    <row r="12" spans="1:41">
      <c r="A12" s="7" t="s">
        <v>5</v>
      </c>
      <c r="B12" s="18">
        <v>3900</v>
      </c>
      <c r="C12" s="19">
        <v>5040</v>
      </c>
      <c r="D12" s="20">
        <f>(C12-B12)/B12</f>
        <v>0.29230769230769232</v>
      </c>
      <c r="E12" s="18">
        <v>5292</v>
      </c>
      <c r="F12" s="20">
        <f>(E12-C12)/C12</f>
        <v>0.05</v>
      </c>
      <c r="G12" s="18">
        <v>6552</v>
      </c>
      <c r="H12" s="20">
        <f>(G12-E12)/E12</f>
        <v>0.23809523809523808</v>
      </c>
      <c r="I12" s="18">
        <v>8500</v>
      </c>
      <c r="J12" s="20">
        <f>(I12-G12)/G12</f>
        <v>0.29731379731379731</v>
      </c>
      <c r="K12" s="18">
        <v>8800</v>
      </c>
      <c r="L12" s="20">
        <f t="shared" ref="L12:L22" si="2">(K12-I12)/I12</f>
        <v>3.5294117647058823E-2</v>
      </c>
      <c r="M12" s="18">
        <v>10008</v>
      </c>
      <c r="N12" s="20">
        <f t="shared" ref="N12:N22" si="3">(M12-K12)/K12</f>
        <v>0.13727272727272727</v>
      </c>
      <c r="O12" s="18">
        <v>11496</v>
      </c>
      <c r="P12" s="20">
        <f t="shared" si="0"/>
        <v>0.14868105515587529</v>
      </c>
      <c r="Q12" s="18">
        <v>11748</v>
      </c>
      <c r="R12" s="20">
        <f t="shared" si="1"/>
        <v>2.1920668058455117E-2</v>
      </c>
      <c r="S12" s="18">
        <f>1.25*Q12</f>
        <v>14685</v>
      </c>
      <c r="T12" s="18">
        <v>15060</v>
      </c>
      <c r="U12" s="18">
        <v>16500</v>
      </c>
      <c r="V12" s="18">
        <v>18156</v>
      </c>
      <c r="W12" s="18">
        <v>19968</v>
      </c>
      <c r="X12" s="18">
        <v>20772</v>
      </c>
      <c r="Y12" s="18">
        <v>20772</v>
      </c>
      <c r="Z12" s="18">
        <v>20772</v>
      </c>
      <c r="AA12" s="23">
        <v>20976</v>
      </c>
      <c r="AB12" s="23">
        <v>21180</v>
      </c>
      <c r="AC12" s="41">
        <v>21600</v>
      </c>
      <c r="AD12" s="41">
        <v>22032</v>
      </c>
      <c r="AE12" s="56">
        <v>22032</v>
      </c>
      <c r="AF12" s="64">
        <v>22476</v>
      </c>
      <c r="AG12" s="64">
        <v>22920</v>
      </c>
      <c r="AH12" s="65">
        <v>23376</v>
      </c>
      <c r="AI12" s="59">
        <v>23844</v>
      </c>
      <c r="AJ12" s="59">
        <v>24324</v>
      </c>
      <c r="AK12" s="60">
        <v>24816</v>
      </c>
      <c r="AL12" s="53">
        <v>25320</v>
      </c>
      <c r="AM12" s="52">
        <v>25836</v>
      </c>
      <c r="AN12" s="52">
        <v>26352</v>
      </c>
      <c r="AO12" s="66">
        <v>27144</v>
      </c>
    </row>
    <row r="13" spans="1:41" hidden="1">
      <c r="B13" s="18"/>
      <c r="C13" s="19"/>
      <c r="D13" s="20"/>
      <c r="E13" s="18"/>
      <c r="F13" s="20"/>
      <c r="G13" s="18"/>
      <c r="H13" s="20"/>
      <c r="I13" s="18"/>
      <c r="J13" s="20"/>
      <c r="K13" s="18"/>
      <c r="L13" s="20"/>
      <c r="M13" s="18"/>
      <c r="N13" s="20"/>
      <c r="O13" s="18"/>
      <c r="P13" s="20"/>
      <c r="Q13" s="18"/>
      <c r="R13" s="20"/>
      <c r="S13" s="18"/>
      <c r="T13" s="18"/>
      <c r="U13" s="18"/>
      <c r="V13" s="18"/>
      <c r="W13" s="18"/>
      <c r="X13" s="18"/>
      <c r="Y13" s="18"/>
      <c r="Z13" s="18"/>
      <c r="AA13" s="24"/>
      <c r="AB13" s="24"/>
      <c r="AC13" s="24"/>
      <c r="AD13" s="24"/>
      <c r="AE13" s="58"/>
      <c r="AF13" s="61"/>
      <c r="AG13" s="61"/>
      <c r="AH13" s="65"/>
      <c r="AI13" s="59"/>
      <c r="AJ13" s="59"/>
      <c r="AK13" s="60"/>
      <c r="AL13" s="54"/>
      <c r="AM13" s="24"/>
      <c r="AN13" s="24"/>
      <c r="AO13" s="13"/>
    </row>
    <row r="14" spans="1:41" hidden="1">
      <c r="A14" t="s">
        <v>2</v>
      </c>
      <c r="B14" s="18"/>
      <c r="C14" s="19"/>
      <c r="D14" s="20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20"/>
      <c r="S14" s="18"/>
      <c r="T14" s="18"/>
      <c r="U14" s="18"/>
      <c r="V14" s="18"/>
      <c r="W14" s="18"/>
      <c r="X14" s="18"/>
      <c r="Y14" s="18"/>
      <c r="Z14" s="18"/>
      <c r="AA14" s="24"/>
      <c r="AB14" s="24"/>
      <c r="AC14" s="24"/>
      <c r="AD14" s="24"/>
      <c r="AE14" s="58"/>
      <c r="AF14" s="61"/>
      <c r="AG14" s="61"/>
      <c r="AH14" s="65"/>
      <c r="AI14" s="59"/>
      <c r="AJ14" s="59"/>
      <c r="AK14" s="60"/>
      <c r="AL14" s="54"/>
      <c r="AM14" s="24"/>
      <c r="AN14" s="24"/>
      <c r="AO14" s="13"/>
    </row>
    <row r="15" spans="1:41">
      <c r="A15" s="7" t="s">
        <v>6</v>
      </c>
      <c r="B15" s="18">
        <v>10000</v>
      </c>
      <c r="C15" s="19">
        <v>13380</v>
      </c>
      <c r="D15" s="20">
        <f t="shared" ref="D15:D20" si="4">(C15-B15)/B15</f>
        <v>0.33800000000000002</v>
      </c>
      <c r="E15" s="18">
        <v>14040</v>
      </c>
      <c r="F15" s="20">
        <f t="shared" ref="F15:F22" si="5">(E15-C15)/C15</f>
        <v>4.9327354260089683E-2</v>
      </c>
      <c r="G15" s="18">
        <v>15996</v>
      </c>
      <c r="H15" s="20">
        <f t="shared" ref="H15:H22" si="6">(G15-E15)/E15</f>
        <v>0.13931623931623932</v>
      </c>
      <c r="I15" s="18">
        <v>17000</v>
      </c>
      <c r="J15" s="20">
        <f t="shared" ref="J15:J22" si="7">(I15-G15)/G15</f>
        <v>6.2765691422855707E-2</v>
      </c>
      <c r="K15" s="18">
        <v>18600</v>
      </c>
      <c r="L15" s="20">
        <f t="shared" si="2"/>
        <v>9.4117647058823528E-2</v>
      </c>
      <c r="M15" s="18">
        <v>19608</v>
      </c>
      <c r="N15" s="20">
        <f t="shared" si="3"/>
        <v>5.4193548387096772E-2</v>
      </c>
      <c r="O15" s="18">
        <v>20292</v>
      </c>
      <c r="P15" s="20">
        <f t="shared" si="0"/>
        <v>3.4883720930232558E-2</v>
      </c>
      <c r="Q15" s="18">
        <v>21000</v>
      </c>
      <c r="R15" s="20">
        <f t="shared" si="1"/>
        <v>3.4890597279716141E-2</v>
      </c>
      <c r="S15" s="18">
        <f t="shared" ref="S15:S22" si="8">1.25*Q15</f>
        <v>26250</v>
      </c>
      <c r="T15" s="18">
        <v>26916</v>
      </c>
      <c r="U15" s="18">
        <v>28260</v>
      </c>
      <c r="V15" s="18">
        <v>31092</v>
      </c>
      <c r="W15" s="18">
        <v>34200</v>
      </c>
      <c r="X15" s="18">
        <v>35568</v>
      </c>
      <c r="Y15" s="18">
        <v>36996</v>
      </c>
      <c r="Z15" s="18">
        <v>36996</v>
      </c>
      <c r="AA15" s="23">
        <v>37368</v>
      </c>
      <c r="AB15" s="23">
        <v>37740</v>
      </c>
      <c r="AC15" s="41">
        <v>38496</v>
      </c>
      <c r="AD15" s="41">
        <v>39264</v>
      </c>
      <c r="AE15" s="56">
        <v>39264</v>
      </c>
      <c r="AF15" s="64">
        <v>42000</v>
      </c>
      <c r="AG15" s="64">
        <v>42840</v>
      </c>
      <c r="AH15" s="65">
        <v>43692</v>
      </c>
      <c r="AI15" s="59">
        <v>47484</v>
      </c>
      <c r="AJ15" s="59">
        <v>48432</v>
      </c>
      <c r="AK15" s="60">
        <v>50004</v>
      </c>
      <c r="AL15" s="52">
        <v>52704</v>
      </c>
      <c r="AM15" s="52">
        <v>53760</v>
      </c>
      <c r="AN15" s="52">
        <v>54840</v>
      </c>
      <c r="AO15" s="66">
        <v>56484</v>
      </c>
    </row>
    <row r="16" spans="1:41">
      <c r="A16" s="13" t="s">
        <v>7</v>
      </c>
      <c r="B16" s="18">
        <v>10800</v>
      </c>
      <c r="C16" s="19">
        <v>14040</v>
      </c>
      <c r="D16" s="20">
        <f t="shared" si="4"/>
        <v>0.3</v>
      </c>
      <c r="E16" s="18">
        <v>14736</v>
      </c>
      <c r="F16" s="20">
        <f t="shared" si="5"/>
        <v>4.957264957264957E-2</v>
      </c>
      <c r="G16" s="18">
        <v>17004</v>
      </c>
      <c r="H16" s="20">
        <f t="shared" si="6"/>
        <v>0.15390879478827363</v>
      </c>
      <c r="I16" s="18">
        <v>18000</v>
      </c>
      <c r="J16" s="20">
        <f t="shared" si="7"/>
        <v>5.8574453069865917E-2</v>
      </c>
      <c r="K16" s="18">
        <v>19700</v>
      </c>
      <c r="L16" s="20">
        <f t="shared" si="2"/>
        <v>9.4444444444444442E-2</v>
      </c>
      <c r="M16" s="18">
        <v>20700</v>
      </c>
      <c r="N16" s="20">
        <f t="shared" si="3"/>
        <v>5.0761421319796954E-2</v>
      </c>
      <c r="O16" s="18">
        <v>21420</v>
      </c>
      <c r="P16" s="20">
        <f t="shared" si="0"/>
        <v>3.4782608695652174E-2</v>
      </c>
      <c r="Q16" s="18">
        <v>22176</v>
      </c>
      <c r="R16" s="20">
        <f t="shared" si="1"/>
        <v>3.5294117647058823E-2</v>
      </c>
      <c r="S16" s="18">
        <f t="shared" si="8"/>
        <v>27720</v>
      </c>
      <c r="T16" s="18">
        <v>28416</v>
      </c>
      <c r="U16" s="18">
        <v>29832</v>
      </c>
      <c r="V16" s="18">
        <v>32820</v>
      </c>
      <c r="W16" s="18">
        <v>36108</v>
      </c>
      <c r="X16" s="18">
        <v>37476</v>
      </c>
      <c r="Y16" s="18">
        <v>38976</v>
      </c>
      <c r="Z16" s="18">
        <v>38976</v>
      </c>
      <c r="AA16" s="23">
        <v>39360</v>
      </c>
      <c r="AB16" s="23">
        <v>39756</v>
      </c>
      <c r="AC16" s="41">
        <v>40548</v>
      </c>
      <c r="AD16" s="41">
        <v>41364</v>
      </c>
      <c r="AE16" s="56">
        <v>41364</v>
      </c>
      <c r="AF16" s="64">
        <v>43680</v>
      </c>
      <c r="AG16" s="64">
        <v>44556</v>
      </c>
      <c r="AH16" s="65">
        <v>45444</v>
      </c>
      <c r="AI16" s="59">
        <v>47844</v>
      </c>
      <c r="AJ16" s="59">
        <v>48804</v>
      </c>
      <c r="AK16" s="60">
        <v>50376</v>
      </c>
      <c r="AL16" s="52">
        <v>53076</v>
      </c>
      <c r="AM16" s="52">
        <v>54144</v>
      </c>
      <c r="AN16" s="52">
        <v>55224</v>
      </c>
      <c r="AO16" s="66">
        <v>56880</v>
      </c>
    </row>
    <row r="17" spans="1:41">
      <c r="A17" s="13" t="s">
        <v>8</v>
      </c>
      <c r="B17" s="18">
        <v>11500</v>
      </c>
      <c r="C17" s="19">
        <v>14736</v>
      </c>
      <c r="D17" s="20">
        <f t="shared" si="4"/>
        <v>0.28139130434782611</v>
      </c>
      <c r="E17" s="18">
        <v>15468</v>
      </c>
      <c r="F17" s="20">
        <f t="shared" si="5"/>
        <v>4.96742671009772E-2</v>
      </c>
      <c r="G17" s="18">
        <v>21996</v>
      </c>
      <c r="H17" s="20">
        <f t="shared" si="6"/>
        <v>0.42203258339798294</v>
      </c>
      <c r="I17" s="18">
        <v>25000</v>
      </c>
      <c r="J17" s="20">
        <f t="shared" si="7"/>
        <v>0.13657028550645572</v>
      </c>
      <c r="K17" s="18">
        <v>25600</v>
      </c>
      <c r="L17" s="20">
        <f t="shared" si="2"/>
        <v>2.4E-2</v>
      </c>
      <c r="M17" s="18">
        <v>25600</v>
      </c>
      <c r="N17" s="20">
        <f t="shared" si="3"/>
        <v>0</v>
      </c>
      <c r="O17" s="18">
        <v>25600</v>
      </c>
      <c r="P17" s="20">
        <f t="shared" si="0"/>
        <v>0</v>
      </c>
      <c r="Q17" s="18">
        <v>26160</v>
      </c>
      <c r="R17" s="20">
        <f t="shared" si="1"/>
        <v>2.1874999999999999E-2</v>
      </c>
      <c r="S17" s="18">
        <f t="shared" si="8"/>
        <v>32700</v>
      </c>
      <c r="T17" s="18">
        <v>33516</v>
      </c>
      <c r="U17" s="18">
        <v>35196</v>
      </c>
      <c r="V17" s="18">
        <v>38712</v>
      </c>
      <c r="W17" s="18">
        <v>40920</v>
      </c>
      <c r="X17" s="18">
        <v>41796</v>
      </c>
      <c r="Y17" s="18">
        <v>41796</v>
      </c>
      <c r="Z17" s="18">
        <v>41796</v>
      </c>
      <c r="AA17" s="23">
        <v>42204</v>
      </c>
      <c r="AB17" s="23">
        <v>42624</v>
      </c>
      <c r="AC17" s="41">
        <v>43476</v>
      </c>
      <c r="AD17" s="41">
        <v>44340</v>
      </c>
      <c r="AE17" s="56">
        <v>44340</v>
      </c>
      <c r="AF17" s="64">
        <v>45432</v>
      </c>
      <c r="AG17" s="64">
        <v>46344</v>
      </c>
      <c r="AH17" s="65">
        <v>47268</v>
      </c>
      <c r="AI17" s="59">
        <v>48216</v>
      </c>
      <c r="AJ17" s="59">
        <v>49188</v>
      </c>
      <c r="AK17" s="60">
        <v>50760</v>
      </c>
      <c r="AL17" s="52">
        <v>53460</v>
      </c>
      <c r="AM17" s="52">
        <v>54540</v>
      </c>
      <c r="AN17" s="52">
        <v>55632</v>
      </c>
      <c r="AO17" s="66">
        <v>57300</v>
      </c>
    </row>
    <row r="18" spans="1:41">
      <c r="A18" s="13" t="s">
        <v>9</v>
      </c>
      <c r="B18" s="18">
        <v>12200</v>
      </c>
      <c r="C18" s="19">
        <v>15468</v>
      </c>
      <c r="D18" s="20">
        <f t="shared" si="4"/>
        <v>0.26786885245901637</v>
      </c>
      <c r="E18" s="18">
        <v>16236</v>
      </c>
      <c r="F18" s="20">
        <f t="shared" si="5"/>
        <v>4.965089216446858E-2</v>
      </c>
      <c r="G18" s="18">
        <v>23004</v>
      </c>
      <c r="H18" s="20">
        <f t="shared" si="6"/>
        <v>0.41685144124168516</v>
      </c>
      <c r="I18" s="18">
        <v>26250</v>
      </c>
      <c r="J18" s="20">
        <f t="shared" si="7"/>
        <v>0.14110589462702139</v>
      </c>
      <c r="K18" s="18">
        <v>26900</v>
      </c>
      <c r="L18" s="20">
        <f t="shared" si="2"/>
        <v>2.4761904761904763E-2</v>
      </c>
      <c r="M18" s="18">
        <v>26900</v>
      </c>
      <c r="N18" s="20">
        <f t="shared" si="3"/>
        <v>0</v>
      </c>
      <c r="O18" s="18">
        <v>26900</v>
      </c>
      <c r="P18" s="20">
        <f t="shared" si="0"/>
        <v>0</v>
      </c>
      <c r="Q18" s="18">
        <v>27492</v>
      </c>
      <c r="R18" s="20">
        <f t="shared" si="1"/>
        <v>2.200743494423792E-2</v>
      </c>
      <c r="S18" s="18">
        <f t="shared" si="8"/>
        <v>34365</v>
      </c>
      <c r="T18" s="18">
        <v>35232</v>
      </c>
      <c r="U18" s="18">
        <v>36996</v>
      </c>
      <c r="V18" s="18">
        <v>40692</v>
      </c>
      <c r="W18" s="18">
        <v>42648</v>
      </c>
      <c r="X18" s="18">
        <v>43428</v>
      </c>
      <c r="Y18" s="18">
        <v>43428</v>
      </c>
      <c r="Z18" s="18">
        <v>43428</v>
      </c>
      <c r="AA18" s="23">
        <v>43860</v>
      </c>
      <c r="AB18" s="23">
        <v>44304</v>
      </c>
      <c r="AC18" s="41">
        <v>45192</v>
      </c>
      <c r="AD18" s="41">
        <v>46092</v>
      </c>
      <c r="AE18" s="56">
        <v>46092</v>
      </c>
      <c r="AF18" s="64">
        <v>47244</v>
      </c>
      <c r="AG18" s="64">
        <v>48192</v>
      </c>
      <c r="AH18" s="65">
        <v>49152</v>
      </c>
      <c r="AI18" s="59">
        <v>50316</v>
      </c>
      <c r="AJ18" s="59">
        <v>51324</v>
      </c>
      <c r="AK18" s="60">
        <v>52896</v>
      </c>
      <c r="AL18" s="52">
        <v>55596</v>
      </c>
      <c r="AM18" s="52">
        <v>56712</v>
      </c>
      <c r="AN18" s="52">
        <v>57852</v>
      </c>
      <c r="AO18" s="66">
        <v>59592</v>
      </c>
    </row>
    <row r="19" spans="1:41">
      <c r="A19" s="13" t="s">
        <v>11</v>
      </c>
      <c r="B19" s="18">
        <v>12800</v>
      </c>
      <c r="C19" s="19">
        <v>16236</v>
      </c>
      <c r="D19" s="20">
        <f t="shared" si="4"/>
        <v>0.2684375</v>
      </c>
      <c r="E19" s="18">
        <v>17040</v>
      </c>
      <c r="F19" s="20">
        <f t="shared" si="5"/>
        <v>4.9519586104951961E-2</v>
      </c>
      <c r="G19" s="18">
        <v>24000</v>
      </c>
      <c r="H19" s="20">
        <f t="shared" si="6"/>
        <v>0.40845070422535212</v>
      </c>
      <c r="I19" s="18">
        <v>27500</v>
      </c>
      <c r="J19" s="20">
        <f t="shared" si="7"/>
        <v>0.14583333333333334</v>
      </c>
      <c r="K19" s="18">
        <v>28200</v>
      </c>
      <c r="L19" s="20">
        <f t="shared" si="2"/>
        <v>2.5454545454545455E-2</v>
      </c>
      <c r="M19" s="18">
        <v>28200</v>
      </c>
      <c r="N19" s="20">
        <f t="shared" si="3"/>
        <v>0</v>
      </c>
      <c r="O19" s="18">
        <v>28200</v>
      </c>
      <c r="P19" s="20">
        <f t="shared" si="0"/>
        <v>0</v>
      </c>
      <c r="Q19" s="18">
        <v>28824</v>
      </c>
      <c r="R19" s="20">
        <f t="shared" si="1"/>
        <v>2.2127659574468085E-2</v>
      </c>
      <c r="S19" s="18">
        <f t="shared" si="8"/>
        <v>36030</v>
      </c>
      <c r="T19" s="18">
        <v>36936</v>
      </c>
      <c r="U19" s="18">
        <v>38772</v>
      </c>
      <c r="V19" s="18">
        <v>42648</v>
      </c>
      <c r="W19" s="18">
        <v>44364</v>
      </c>
      <c r="X19" s="18">
        <v>45048</v>
      </c>
      <c r="Y19" s="18">
        <v>45048</v>
      </c>
      <c r="Z19" s="18">
        <v>45048</v>
      </c>
      <c r="AA19" s="23">
        <v>45504</v>
      </c>
      <c r="AB19" s="23">
        <v>45960</v>
      </c>
      <c r="AC19" s="41">
        <v>46884</v>
      </c>
      <c r="AD19" s="41">
        <v>47820</v>
      </c>
      <c r="AE19" s="56">
        <v>47820</v>
      </c>
      <c r="AF19" s="64">
        <v>49128</v>
      </c>
      <c r="AG19" s="64">
        <v>50112</v>
      </c>
      <c r="AH19" s="65">
        <v>51120</v>
      </c>
      <c r="AI19" s="59">
        <v>52140</v>
      </c>
      <c r="AJ19" s="59">
        <v>53184</v>
      </c>
      <c r="AK19" s="60">
        <v>54756</v>
      </c>
      <c r="AL19" s="52">
        <v>57456</v>
      </c>
      <c r="AM19" s="52">
        <v>58608</v>
      </c>
      <c r="AN19" s="52">
        <v>59784</v>
      </c>
      <c r="AO19" s="66">
        <v>61572</v>
      </c>
    </row>
    <row r="20" spans="1:41">
      <c r="A20" s="13" t="s">
        <v>10</v>
      </c>
      <c r="B20" s="18">
        <v>13200</v>
      </c>
      <c r="C20" s="19">
        <v>17040</v>
      </c>
      <c r="D20" s="20">
        <f t="shared" si="4"/>
        <v>0.29090909090909089</v>
      </c>
      <c r="E20" s="18">
        <v>17892</v>
      </c>
      <c r="F20" s="20">
        <f t="shared" si="5"/>
        <v>0.05</v>
      </c>
      <c r="G20" s="18">
        <v>26004</v>
      </c>
      <c r="H20" s="20">
        <f t="shared" si="6"/>
        <v>0.45338698859825621</v>
      </c>
      <c r="I20" s="18">
        <v>28750</v>
      </c>
      <c r="J20" s="20">
        <f t="shared" si="7"/>
        <v>0.10559913859406245</v>
      </c>
      <c r="K20" s="18">
        <v>29500</v>
      </c>
      <c r="L20" s="20">
        <f t="shared" si="2"/>
        <v>2.6086956521739129E-2</v>
      </c>
      <c r="M20" s="18">
        <v>29500</v>
      </c>
      <c r="N20" s="20">
        <f t="shared" si="3"/>
        <v>0</v>
      </c>
      <c r="O20" s="18">
        <v>29500</v>
      </c>
      <c r="P20" s="20">
        <f t="shared" si="0"/>
        <v>0</v>
      </c>
      <c r="Q20" s="18">
        <v>30144</v>
      </c>
      <c r="R20" s="20">
        <f t="shared" si="1"/>
        <v>2.1830508474576273E-2</v>
      </c>
      <c r="S20" s="18">
        <f t="shared" si="8"/>
        <v>37680</v>
      </c>
      <c r="T20" s="18">
        <v>38628</v>
      </c>
      <c r="U20" s="18">
        <v>40560</v>
      </c>
      <c r="V20" s="18">
        <v>44616</v>
      </c>
      <c r="W20" s="18">
        <v>46404</v>
      </c>
      <c r="X20" s="18">
        <v>46992</v>
      </c>
      <c r="Y20" s="18">
        <v>46992</v>
      </c>
      <c r="Z20" s="18">
        <v>46992</v>
      </c>
      <c r="AA20" s="23">
        <v>47460</v>
      </c>
      <c r="AB20" s="23">
        <v>47940</v>
      </c>
      <c r="AC20" s="41">
        <v>48900</v>
      </c>
      <c r="AD20" s="41">
        <v>49884</v>
      </c>
      <c r="AE20" s="56">
        <v>49884</v>
      </c>
      <c r="AF20" s="64">
        <v>51096</v>
      </c>
      <c r="AG20" s="64">
        <v>52116</v>
      </c>
      <c r="AH20" s="65">
        <v>53160</v>
      </c>
      <c r="AI20" s="59">
        <v>54228</v>
      </c>
      <c r="AJ20" s="59">
        <v>55308</v>
      </c>
      <c r="AK20" s="60">
        <v>56880</v>
      </c>
      <c r="AL20" s="52">
        <v>59580</v>
      </c>
      <c r="AM20" s="52">
        <v>60780</v>
      </c>
      <c r="AN20" s="52">
        <v>61992</v>
      </c>
      <c r="AO20" s="66">
        <v>63852</v>
      </c>
    </row>
    <row r="21" spans="1:41">
      <c r="A21" s="13" t="s">
        <v>12</v>
      </c>
      <c r="B21" s="18"/>
      <c r="C21" s="19">
        <v>17892</v>
      </c>
      <c r="D21" s="20"/>
      <c r="E21" s="18">
        <v>18780</v>
      </c>
      <c r="F21" s="20">
        <f t="shared" si="5"/>
        <v>4.9631120053655262E-2</v>
      </c>
      <c r="G21" s="18">
        <v>27996</v>
      </c>
      <c r="H21" s="20">
        <f t="shared" si="6"/>
        <v>0.49073482428115017</v>
      </c>
      <c r="I21" s="18">
        <v>30000</v>
      </c>
      <c r="J21" s="20">
        <f t="shared" si="7"/>
        <v>7.1581654522074586E-2</v>
      </c>
      <c r="K21" s="18">
        <v>30800</v>
      </c>
      <c r="L21" s="20">
        <f t="shared" si="2"/>
        <v>2.6666666666666668E-2</v>
      </c>
      <c r="M21" s="18">
        <v>30800</v>
      </c>
      <c r="N21" s="20">
        <f t="shared" si="3"/>
        <v>0</v>
      </c>
      <c r="O21" s="18">
        <v>30800</v>
      </c>
      <c r="P21" s="20">
        <f t="shared" si="0"/>
        <v>0</v>
      </c>
      <c r="Q21" s="18">
        <v>31476</v>
      </c>
      <c r="R21" s="20">
        <f t="shared" si="1"/>
        <v>2.1948051948051949E-2</v>
      </c>
      <c r="S21" s="18">
        <f t="shared" si="8"/>
        <v>39345</v>
      </c>
      <c r="T21" s="18">
        <v>40332</v>
      </c>
      <c r="U21" s="18">
        <v>42348</v>
      </c>
      <c r="V21" s="18">
        <v>46584</v>
      </c>
      <c r="W21" s="18">
        <v>48444</v>
      </c>
      <c r="X21" s="18">
        <v>48852</v>
      </c>
      <c r="Y21" s="18">
        <v>48852</v>
      </c>
      <c r="Z21" s="18">
        <v>48852</v>
      </c>
      <c r="AA21" s="23">
        <v>49344</v>
      </c>
      <c r="AB21" s="23">
        <v>49836</v>
      </c>
      <c r="AC21" s="41">
        <v>50832</v>
      </c>
      <c r="AD21" s="41">
        <v>51582</v>
      </c>
      <c r="AE21" s="56">
        <v>51582</v>
      </c>
      <c r="AF21" s="64">
        <v>53148</v>
      </c>
      <c r="AG21" s="64">
        <v>54216</v>
      </c>
      <c r="AH21" s="65">
        <v>55296</v>
      </c>
      <c r="AI21" s="59">
        <v>56400</v>
      </c>
      <c r="AJ21" s="59">
        <v>57528</v>
      </c>
      <c r="AK21" s="60">
        <v>59100</v>
      </c>
      <c r="AL21" s="52">
        <v>61800</v>
      </c>
      <c r="AM21" s="52">
        <v>63036</v>
      </c>
      <c r="AN21" s="52">
        <v>64296</v>
      </c>
      <c r="AO21" s="66">
        <v>66228</v>
      </c>
    </row>
    <row r="22" spans="1:41">
      <c r="A22" s="55" t="s">
        <v>37</v>
      </c>
      <c r="B22" s="18"/>
      <c r="C22" s="19">
        <v>18780</v>
      </c>
      <c r="D22" s="20"/>
      <c r="E22" s="18">
        <v>19716</v>
      </c>
      <c r="F22" s="20">
        <f t="shared" si="5"/>
        <v>4.984025559105431E-2</v>
      </c>
      <c r="G22" s="18">
        <v>30000</v>
      </c>
      <c r="H22" s="20">
        <f t="shared" si="6"/>
        <v>0.52160681679853926</v>
      </c>
      <c r="I22" s="18">
        <v>31500</v>
      </c>
      <c r="J22" s="20">
        <f t="shared" si="7"/>
        <v>0.05</v>
      </c>
      <c r="K22" s="18">
        <v>32300</v>
      </c>
      <c r="L22" s="20">
        <f t="shared" si="2"/>
        <v>2.5396825396825397E-2</v>
      </c>
      <c r="M22" s="18">
        <v>32300</v>
      </c>
      <c r="N22" s="20">
        <f t="shared" si="3"/>
        <v>0</v>
      </c>
      <c r="O22" s="18">
        <v>32300</v>
      </c>
      <c r="P22" s="20">
        <f t="shared" si="0"/>
        <v>0</v>
      </c>
      <c r="Q22" s="18">
        <v>33012</v>
      </c>
      <c r="R22" s="20">
        <f t="shared" si="1"/>
        <v>2.2043343653250773E-2</v>
      </c>
      <c r="S22" s="18">
        <f t="shared" si="8"/>
        <v>41265</v>
      </c>
      <c r="T22" s="18">
        <v>42300</v>
      </c>
      <c r="U22" s="18">
        <v>44412</v>
      </c>
      <c r="V22" s="18">
        <v>48852</v>
      </c>
      <c r="W22" s="18">
        <v>50808</v>
      </c>
      <c r="X22" s="18">
        <v>51036</v>
      </c>
      <c r="Y22" s="18">
        <v>51036</v>
      </c>
      <c r="Z22" s="18">
        <v>51036</v>
      </c>
      <c r="AA22" s="23">
        <v>51552</v>
      </c>
      <c r="AB22" s="23">
        <v>52068</v>
      </c>
      <c r="AC22" s="41">
        <v>53112</v>
      </c>
      <c r="AD22" s="41">
        <v>54180</v>
      </c>
      <c r="AE22" s="56">
        <v>54180</v>
      </c>
      <c r="AF22" s="64">
        <v>55272</v>
      </c>
      <c r="AG22" s="64">
        <v>56376</v>
      </c>
      <c r="AH22" s="65">
        <v>57504</v>
      </c>
      <c r="AI22" s="59">
        <v>58560</v>
      </c>
      <c r="AJ22" s="59">
        <v>59736</v>
      </c>
      <c r="AK22" s="60">
        <v>61308</v>
      </c>
      <c r="AL22" s="52">
        <v>64008</v>
      </c>
      <c r="AM22" s="52">
        <v>65292</v>
      </c>
      <c r="AN22" s="52">
        <v>66600</v>
      </c>
      <c r="AO22" s="67">
        <v>68604</v>
      </c>
    </row>
    <row r="23" spans="1:41">
      <c r="A23" s="30" t="s">
        <v>25</v>
      </c>
      <c r="B23" s="36"/>
      <c r="C23" s="36"/>
      <c r="D23" s="36"/>
      <c r="E23" s="36"/>
      <c r="U23" s="29" t="s">
        <v>20</v>
      </c>
      <c r="V23" s="29" t="s">
        <v>19</v>
      </c>
      <c r="W23" s="29" t="s">
        <v>18</v>
      </c>
      <c r="X23" s="29" t="s">
        <v>17</v>
      </c>
      <c r="Y23" s="29" t="s">
        <v>16</v>
      </c>
      <c r="Z23" s="29" t="s">
        <v>15</v>
      </c>
      <c r="AA23" s="29" t="s">
        <v>14</v>
      </c>
      <c r="AB23" s="29" t="s">
        <v>13</v>
      </c>
      <c r="AC23" s="29" t="s">
        <v>26</v>
      </c>
      <c r="AD23" s="43" t="s">
        <v>27</v>
      </c>
      <c r="AE23" s="47" t="s">
        <v>29</v>
      </c>
      <c r="AF23" s="29" t="s">
        <v>28</v>
      </c>
      <c r="AG23" s="29" t="s">
        <v>30</v>
      </c>
      <c r="AH23" s="29" t="s">
        <v>31</v>
      </c>
      <c r="AI23" s="29" t="s">
        <v>33</v>
      </c>
      <c r="AJ23" s="49" t="s">
        <v>32</v>
      </c>
      <c r="AK23" s="29" t="s">
        <v>34</v>
      </c>
      <c r="AL23" s="29" t="s">
        <v>35</v>
      </c>
      <c r="AM23" s="29" t="s">
        <v>36</v>
      </c>
      <c r="AN23" s="29" t="s">
        <v>38</v>
      </c>
      <c r="AO23" s="29" t="s">
        <v>39</v>
      </c>
    </row>
    <row r="24" spans="1:41">
      <c r="A24" s="31"/>
      <c r="X24" s="34"/>
      <c r="Y24" s="34"/>
      <c r="Z24" s="34"/>
      <c r="AA24" s="34"/>
      <c r="AB24" s="34"/>
    </row>
    <row r="25" spans="1:41">
      <c r="A25" s="31"/>
      <c r="U25" s="32"/>
      <c r="V25" s="32"/>
      <c r="W25" s="32"/>
      <c r="X25" s="32"/>
      <c r="Y25" s="32"/>
      <c r="Z25" s="32"/>
      <c r="AA25" s="32"/>
      <c r="AB25" s="35"/>
    </row>
    <row r="26" spans="1:41">
      <c r="A26" s="31"/>
      <c r="U26" s="32"/>
      <c r="V26" s="32"/>
      <c r="W26" s="33"/>
      <c r="X26" s="32"/>
      <c r="Y26" s="32"/>
      <c r="Z26" s="32"/>
      <c r="AA26" s="32"/>
      <c r="AB26" s="35"/>
    </row>
    <row r="27" spans="1:41">
      <c r="A27" s="31"/>
      <c r="N27" s="11" t="e">
        <f>(#REF!-#REF!)/#REF!</f>
        <v>#REF!</v>
      </c>
      <c r="U27" s="32"/>
      <c r="V27" s="32"/>
      <c r="W27" s="33"/>
      <c r="X27" s="32"/>
      <c r="Y27" s="32"/>
      <c r="Z27" s="32"/>
      <c r="AA27" s="32"/>
      <c r="AB27" s="35"/>
    </row>
  </sheetData>
  <phoneticPr fontId="0" type="noConversion"/>
  <hyperlinks>
    <hyperlink ref="AB23" r:id="rId1" xr:uid="{00000000-0004-0000-0000-000000000000}"/>
    <hyperlink ref="AA23" r:id="rId2" xr:uid="{00000000-0004-0000-0000-000001000000}"/>
    <hyperlink ref="Z23" r:id="rId3" xr:uid="{00000000-0004-0000-0000-000002000000}"/>
    <hyperlink ref="Y23" r:id="rId4" xr:uid="{00000000-0004-0000-0000-000003000000}"/>
    <hyperlink ref="X23" r:id="rId5" xr:uid="{00000000-0004-0000-0000-000004000000}"/>
    <hyperlink ref="W23" r:id="rId6" xr:uid="{00000000-0004-0000-0000-000005000000}"/>
    <hyperlink ref="V23" r:id="rId7" xr:uid="{00000000-0004-0000-0000-000006000000}"/>
    <hyperlink ref="U23" r:id="rId8" xr:uid="{00000000-0004-0000-0000-000007000000}"/>
    <hyperlink ref="AC23" r:id="rId9" xr:uid="{00000000-0004-0000-0000-000008000000}"/>
    <hyperlink ref="AD23" r:id="rId10" xr:uid="{00000000-0004-0000-0000-000009000000}"/>
    <hyperlink ref="AF23" r:id="rId11" xr:uid="{00000000-0004-0000-0000-00000A000000}"/>
    <hyperlink ref="AE23" r:id="rId12" xr:uid="{00000000-0004-0000-0000-00000B000000}"/>
    <hyperlink ref="AG23" r:id="rId13" xr:uid="{00000000-0004-0000-0000-00000C000000}"/>
    <hyperlink ref="AH23" r:id="rId14" xr:uid="{00000000-0004-0000-0000-00000D000000}"/>
    <hyperlink ref="AJ23" r:id="rId15" display="https://grants.nih.gov/grants/guide/notice-files/NOT-OD-18-175.html " xr:uid="{00000000-0004-0000-0000-00000E000000}"/>
    <hyperlink ref="AI23" r:id="rId16" display="https://grants.nih.gov/grants/guide/notice-files/NOT-OD-17-084.html" xr:uid="{00000000-0004-0000-0000-00000F000000}"/>
    <hyperlink ref="AL23" r:id="rId17" xr:uid="{00000000-0004-0000-0000-000010000000}"/>
    <hyperlink ref="AM23" r:id="rId18" xr:uid="{00000000-0004-0000-0000-000011000000}"/>
    <hyperlink ref="AN23" r:id="rId19" xr:uid="{4D3D02EC-29DA-4571-99F7-7B6B5C4F8D58}"/>
    <hyperlink ref="AO23" r:id="rId20" xr:uid="{043DABDB-736F-4902-8AB2-318CEA41FDB1}"/>
  </hyperlinks>
  <pageMargins left="0.7" right="0.7" top="0.75" bottom="0.75" header="0.3" footer="0.3"/>
  <pageSetup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Stipend Table</vt:lpstr>
    </vt:vector>
  </TitlesOfParts>
  <Company>NIH/NIGMS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Kirschstein-NRSA Stipend History - 2015</dc:title>
  <dc:subject>Kirschstein-NRSA Stipend History - 02/11/2014</dc:subject>
  <dc:creator>NIH\OD\</dc:creator>
  <cp:keywords>Kirschstein-NRSA Stipend History - 2015</cp:keywords>
  <cp:lastModifiedBy>Subramanya, Manju (NIH/OD) [E]</cp:lastModifiedBy>
  <cp:lastPrinted>1998-09-17T13:12:13Z</cp:lastPrinted>
  <dcterms:created xsi:type="dcterms:W3CDTF">1998-09-17T11:45:39Z</dcterms:created>
  <dcterms:modified xsi:type="dcterms:W3CDTF">2023-02-06T14:18:46Z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